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share\ACADEMIC OFFICE - STUDENTS AND ACADEMIC STAFF INFORMATION\AO - Hardship Funding\2025-2026 College Financial Assistance Proposals WORKING DOCS\"/>
    </mc:Choice>
  </mc:AlternateContent>
  <xr:revisionPtr revIDLastSave="0" documentId="13_ncr:1_{749A42BE-9C40-4CEB-A829-7EDAD991A888}" xr6:coauthVersionLast="47" xr6:coauthVersionMax="47" xr10:uidLastSave="{00000000-0000-0000-0000-000000000000}"/>
  <bookViews>
    <workbookView xWindow="28680" yWindow="555" windowWidth="29040" windowHeight="15720" xr2:uid="{6AFDC484-6568-4811-AD6A-6631BF0E51D7}"/>
  </bookViews>
  <sheets>
    <sheet name="Student Budget Template"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5" i="2" l="1"/>
  <c r="D25" i="2"/>
  <c r="E13" i="2"/>
  <c r="D13" i="2"/>
  <c r="D26" i="2" s="1"/>
  <c r="I36" i="2"/>
  <c r="I35" i="2"/>
  <c r="I34" i="2"/>
  <c r="H38" i="2"/>
  <c r="I38" i="2" s="1"/>
  <c r="H37" i="2"/>
  <c r="I37" i="2" s="1"/>
  <c r="C38" i="2"/>
  <c r="C37" i="2"/>
  <c r="C36" i="2"/>
  <c r="C35" i="2"/>
  <c r="C34" i="2"/>
  <c r="E26" i="2" l="1"/>
  <c r="C39" i="2"/>
  <c r="C13" i="2"/>
  <c r="C25" i="2"/>
  <c r="C26" i="2" l="1"/>
</calcChain>
</file>

<file path=xl/sharedStrings.xml><?xml version="1.0" encoding="utf-8"?>
<sst xmlns="http://schemas.openxmlformats.org/spreadsheetml/2006/main" count="65" uniqueCount="54">
  <si>
    <t>Per Year</t>
  </si>
  <si>
    <t>Comments</t>
  </si>
  <si>
    <t>Student Finance</t>
  </si>
  <si>
    <t>Savings</t>
  </si>
  <si>
    <t>Part time work</t>
  </si>
  <si>
    <t>Other (specify)</t>
  </si>
  <si>
    <t>TOTAL</t>
  </si>
  <si>
    <t>OUTGOINGS</t>
  </si>
  <si>
    <t>Food</t>
  </si>
  <si>
    <t>Accommodation</t>
  </si>
  <si>
    <t>Utilities</t>
  </si>
  <si>
    <t>Check: does your rental contract include utilities or not?</t>
  </si>
  <si>
    <t>Travel</t>
  </si>
  <si>
    <t>Personal items</t>
  </si>
  <si>
    <t>Social activities</t>
  </si>
  <si>
    <t>Study costs</t>
  </si>
  <si>
    <t>Income less expenditure</t>
  </si>
  <si>
    <t>Funds Available</t>
  </si>
  <si>
    <t>Overdraft available</t>
  </si>
  <si>
    <t>The College normally expects students to make use of student overdraft allowance before receiving College funds. If you do not use an overdraft please explain here</t>
  </si>
  <si>
    <t>Medication, clothing, contacts lenses, etc</t>
  </si>
  <si>
    <t>Student Overall Budget</t>
  </si>
  <si>
    <t>Per Term</t>
  </si>
  <si>
    <t>2025/26</t>
  </si>
  <si>
    <t>£ per day</t>
  </si>
  <si>
    <t>Utility inclusive</t>
  </si>
  <si>
    <t xml:space="preserve">Cheng Building </t>
  </si>
  <si>
    <t>College</t>
  </si>
  <si>
    <t>Ship Street Houses</t>
  </si>
  <si>
    <t>Ship Street Houses - Small rooms (Note 1)</t>
  </si>
  <si>
    <t>Room licences in flats (9 months - energy included)</t>
  </si>
  <si>
    <t>Room licences in flats (12 months - energy included)</t>
  </si>
  <si>
    <t>Room license in flats - short term lettings only</t>
  </si>
  <si>
    <t>Utility exclusive</t>
  </si>
  <si>
    <t>Thelwall House (2 bed flat)</t>
  </si>
  <si>
    <t>Other Annexes (If required)</t>
  </si>
  <si>
    <t>College Rents per day (check contract for duration!)</t>
  </si>
  <si>
    <t>Study Costs</t>
  </si>
  <si>
    <t>Other</t>
  </si>
  <si>
    <t>Weekly</t>
  </si>
  <si>
    <t>Use the information below to help you fill out this template BUT please look at your bank statements and be realistic about what you are spending. This may help you get identify areas to better manage your budget</t>
  </si>
  <si>
    <t>Oxford University Assumptions are https://www.ox.ac.uk/admissions/graduate/fees-and-funding/living-costs</t>
  </si>
  <si>
    <t xml:space="preserve"> </t>
  </si>
  <si>
    <t>Breakfast</t>
  </si>
  <si>
    <t>First hall meal</t>
  </si>
  <si>
    <t>Lunch</t>
  </si>
  <si>
    <t>Daily</t>
  </si>
  <si>
    <t>3 meals</t>
  </si>
  <si>
    <t>Lunch+Dinner</t>
  </si>
  <si>
    <t>See below for Food Cost + Hall Costs</t>
  </si>
  <si>
    <t>See below for Jesus Rents summary</t>
  </si>
  <si>
    <t>Jesus College Hall Charges (lower end of range from https://www.jesus.ox.ac.uk/study-here/life-at-jesus/hall-and-food/)</t>
  </si>
  <si>
    <t>Per Month</t>
  </si>
  <si>
    <t>Phone bill,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</si>
</sst>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0" x14ac:knownFonts="1">
    <font>
      <sz val="11"/>
      <color theme="1"/>
      <name val="Calibri"/>
      <family val="2"/>
      <scheme val="minor"/>
    </font>
    <font>
      <u/>
      <sz val="11"/>
      <color theme="10"/>
      <name val="Calibri"/>
      <family val="2"/>
      <scheme val="minor"/>
    </font>
    <font>
      <sz val="12"/>
      <color theme="1"/>
      <name val="Gill Sans MT"/>
      <family val="2"/>
    </font>
    <font>
      <b/>
      <sz val="12"/>
      <color rgb="FF000000"/>
      <name val="Gill Sans MT"/>
      <family val="2"/>
    </font>
    <font>
      <sz val="12"/>
      <color rgb="FF000000"/>
      <name val="Gill Sans MT"/>
      <family val="2"/>
    </font>
    <font>
      <u/>
      <sz val="12"/>
      <color theme="10"/>
      <name val="Gill Sans MT"/>
      <family val="2"/>
    </font>
    <font>
      <i/>
      <sz val="12"/>
      <color rgb="FF000000"/>
      <name val="Gill Sans MT"/>
      <family val="2"/>
    </font>
    <font>
      <sz val="10"/>
      <color theme="1"/>
      <name val="Gill Sans MT"/>
      <family val="2"/>
    </font>
    <font>
      <b/>
      <sz val="12"/>
      <color theme="1"/>
      <name val="Gill Sans MT"/>
      <family val="2"/>
    </font>
    <font>
      <sz val="11"/>
      <color theme="1"/>
      <name val="Calibri"/>
      <family val="2"/>
      <scheme val="minor"/>
    </font>
  </fonts>
  <fills count="8">
    <fill>
      <patternFill patternType="none"/>
    </fill>
    <fill>
      <patternFill patternType="gray125"/>
    </fill>
    <fill>
      <patternFill patternType="solid">
        <fgColor rgb="FFDCDEDD"/>
        <bgColor indexed="64"/>
      </patternFill>
    </fill>
    <fill>
      <patternFill patternType="solid">
        <fgColor rgb="FFCCCCCC"/>
        <bgColor indexed="64"/>
      </patternFill>
    </fill>
    <fill>
      <patternFill patternType="solid">
        <fgColor rgb="FFEBEBEB"/>
        <bgColor indexed="64"/>
      </patternFill>
    </fill>
    <fill>
      <patternFill patternType="solid">
        <fgColor theme="0"/>
        <bgColor indexed="64"/>
      </patternFill>
    </fill>
    <fill>
      <patternFill patternType="solid">
        <fgColor theme="9" tint="0.39997558519241921"/>
        <bgColor indexed="64"/>
      </patternFill>
    </fill>
    <fill>
      <patternFill patternType="solid">
        <fgColor theme="6" tint="0.79998168889431442"/>
        <bgColor indexed="64"/>
      </patternFill>
    </fill>
  </fills>
  <borders count="15">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bottom style="medium">
        <color rgb="FF000000"/>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right/>
      <top style="thin">
        <color indexed="64"/>
      </top>
      <bottom/>
      <diagonal/>
    </border>
    <border>
      <left/>
      <right/>
      <top/>
      <bottom style="medium">
        <color rgb="FF000000"/>
      </bottom>
      <diagonal/>
    </border>
    <border>
      <left/>
      <right style="medium">
        <color rgb="FF000000"/>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rgb="FF000000"/>
      </left>
      <right/>
      <top style="medium">
        <color rgb="FF000000"/>
      </top>
      <bottom style="medium">
        <color rgb="FF000000"/>
      </bottom>
      <diagonal/>
    </border>
  </borders>
  <cellStyleXfs count="3">
    <xf numFmtId="0" fontId="0" fillId="0" borderId="0"/>
    <xf numFmtId="0" fontId="1" fillId="0" borderId="0" applyNumberFormat="0" applyFill="0" applyBorder="0" applyAlignment="0" applyProtection="0"/>
    <xf numFmtId="43" fontId="9" fillId="0" borderId="0" applyFont="0" applyFill="0" applyBorder="0" applyAlignment="0" applyProtection="0"/>
  </cellStyleXfs>
  <cellXfs count="42">
    <xf numFmtId="0" fontId="0" fillId="0" borderId="0" xfId="0"/>
    <xf numFmtId="0" fontId="2" fillId="0" borderId="4" xfId="0" applyFont="1" applyBorder="1" applyAlignment="1">
      <alignment horizontal="center" vertical="center" wrapText="1"/>
    </xf>
    <xf numFmtId="0" fontId="2" fillId="4" borderId="4" xfId="0" applyFont="1" applyFill="1" applyBorder="1" applyAlignment="1">
      <alignment horizontal="center" vertical="center" wrapText="1"/>
    </xf>
    <xf numFmtId="0" fontId="2" fillId="5" borderId="0" xfId="0" applyFont="1" applyFill="1"/>
    <xf numFmtId="0" fontId="3" fillId="6" borderId="2" xfId="0" applyFont="1" applyFill="1" applyBorder="1" applyAlignment="1">
      <alignment horizontal="center" vertical="center" wrapText="1"/>
    </xf>
    <xf numFmtId="0" fontId="3" fillId="6" borderId="1" xfId="0" applyFont="1" applyFill="1" applyBorder="1" applyAlignment="1">
      <alignment vertical="center" wrapText="1"/>
    </xf>
    <xf numFmtId="0" fontId="3" fillId="2" borderId="3" xfId="0" applyFont="1" applyFill="1" applyBorder="1" applyAlignment="1">
      <alignment vertical="center" wrapText="1"/>
    </xf>
    <xf numFmtId="0" fontId="5" fillId="5" borderId="0" xfId="1" applyFont="1" applyFill="1" applyAlignment="1">
      <alignment vertical="center"/>
    </xf>
    <xf numFmtId="0" fontId="4" fillId="5" borderId="0" xfId="0" applyFont="1" applyFill="1" applyAlignment="1">
      <alignment vertical="center"/>
    </xf>
    <xf numFmtId="0" fontId="6" fillId="5" borderId="0" xfId="0" applyFont="1" applyFill="1" applyAlignment="1">
      <alignment vertical="center"/>
    </xf>
    <xf numFmtId="0" fontId="7" fillId="0" borderId="4" xfId="0" applyFont="1" applyBorder="1" applyAlignment="1">
      <alignment horizontal="left" vertical="center" wrapText="1"/>
    </xf>
    <xf numFmtId="0" fontId="7" fillId="4" borderId="4" xfId="0" applyFont="1" applyFill="1" applyBorder="1" applyAlignment="1">
      <alignment horizontal="left" vertical="center" wrapText="1"/>
    </xf>
    <xf numFmtId="0" fontId="3" fillId="6" borderId="5" xfId="0" applyFont="1" applyFill="1" applyBorder="1" applyAlignment="1">
      <alignment vertical="center" wrapText="1"/>
    </xf>
    <xf numFmtId="0" fontId="3" fillId="3" borderId="6" xfId="0" applyFont="1" applyFill="1" applyBorder="1" applyAlignment="1">
      <alignment vertical="center" wrapText="1"/>
    </xf>
    <xf numFmtId="0" fontId="8" fillId="3" borderId="6" xfId="0" applyFont="1" applyFill="1" applyBorder="1" applyAlignment="1">
      <alignment vertical="center" wrapText="1"/>
    </xf>
    <xf numFmtId="0" fontId="2" fillId="3" borderId="6" xfId="0" applyFont="1" applyFill="1" applyBorder="1" applyAlignment="1">
      <alignment vertical="center" wrapText="1"/>
    </xf>
    <xf numFmtId="0" fontId="3" fillId="3" borderId="7" xfId="0" applyFont="1" applyFill="1" applyBorder="1" applyAlignment="1">
      <alignment vertical="center" wrapText="1"/>
    </xf>
    <xf numFmtId="0" fontId="2" fillId="7" borderId="4" xfId="0" applyFont="1" applyFill="1" applyBorder="1" applyAlignment="1">
      <alignment horizontal="center" vertical="center" wrapText="1"/>
    </xf>
    <xf numFmtId="0" fontId="7" fillId="7" borderId="4" xfId="0" applyFont="1" applyFill="1" applyBorder="1" applyAlignment="1">
      <alignment horizontal="left" vertical="top" wrapText="1"/>
    </xf>
    <xf numFmtId="0" fontId="7" fillId="7" borderId="4" xfId="0" applyFont="1" applyFill="1" applyBorder="1" applyAlignment="1">
      <alignment horizontal="left" vertical="center" wrapText="1"/>
    </xf>
    <xf numFmtId="164" fontId="2" fillId="5" borderId="0" xfId="2" applyNumberFormat="1" applyFont="1" applyFill="1"/>
    <xf numFmtId="43" fontId="2" fillId="5" borderId="0" xfId="2" applyNumberFormat="1" applyFont="1" applyFill="1"/>
    <xf numFmtId="43" fontId="2" fillId="0" borderId="4" xfId="2" applyFont="1" applyBorder="1" applyAlignment="1">
      <alignment horizontal="center" vertical="center" wrapText="1"/>
    </xf>
    <xf numFmtId="43" fontId="2" fillId="4" borderId="4" xfId="2" applyFont="1" applyFill="1" applyBorder="1" applyAlignment="1">
      <alignment horizontal="center" vertical="center" wrapText="1"/>
    </xf>
    <xf numFmtId="43" fontId="2" fillId="5" borderId="8" xfId="2" applyNumberFormat="1" applyFont="1" applyFill="1" applyBorder="1"/>
    <xf numFmtId="0" fontId="2" fillId="5" borderId="0" xfId="0" applyFont="1" applyFill="1" applyAlignment="1">
      <alignment horizontal="right"/>
    </xf>
    <xf numFmtId="0" fontId="2" fillId="5" borderId="0" xfId="0" applyFont="1" applyFill="1" applyAlignment="1">
      <alignment wrapText="1"/>
    </xf>
    <xf numFmtId="0" fontId="8" fillId="5" borderId="0" xfId="0" applyFont="1" applyFill="1"/>
    <xf numFmtId="2" fontId="2" fillId="5" borderId="0" xfId="0" applyNumberFormat="1" applyFont="1" applyFill="1"/>
    <xf numFmtId="0" fontId="2" fillId="5" borderId="9" xfId="0" applyFont="1" applyFill="1" applyBorder="1"/>
    <xf numFmtId="2" fontId="2" fillId="5" borderId="9" xfId="0" applyNumberFormat="1" applyFont="1" applyFill="1" applyBorder="1"/>
    <xf numFmtId="43" fontId="2" fillId="5" borderId="0" xfId="2" applyNumberFormat="1" applyFont="1" applyFill="1" applyBorder="1"/>
    <xf numFmtId="0" fontId="4" fillId="4" borderId="10" xfId="0" applyFont="1" applyFill="1" applyBorder="1" applyAlignment="1">
      <alignment horizontal="center" vertical="center" wrapText="1"/>
    </xf>
    <xf numFmtId="0" fontId="2" fillId="0" borderId="11" xfId="0" applyFont="1" applyBorder="1" applyAlignment="1">
      <alignment horizontal="center" vertical="center" wrapText="1"/>
    </xf>
    <xf numFmtId="0" fontId="4" fillId="4" borderId="12" xfId="0" applyFont="1" applyFill="1" applyBorder="1" applyAlignment="1">
      <alignment horizontal="center" vertical="center" wrapText="1"/>
    </xf>
    <xf numFmtId="43" fontId="2" fillId="4" borderId="10" xfId="2" applyFont="1" applyFill="1" applyBorder="1" applyAlignment="1">
      <alignment horizontal="center" vertical="center" wrapText="1"/>
    </xf>
    <xf numFmtId="43" fontId="2" fillId="0" borderId="11" xfId="2" applyFont="1" applyBorder="1" applyAlignment="1">
      <alignment horizontal="center" vertical="center" wrapText="1"/>
    </xf>
    <xf numFmtId="43" fontId="2" fillId="4" borderId="13" xfId="2" applyFont="1" applyFill="1" applyBorder="1" applyAlignment="1">
      <alignment horizontal="center" vertical="center" wrapText="1"/>
    </xf>
    <xf numFmtId="0" fontId="3" fillId="6" borderId="14" xfId="0" applyFont="1" applyFill="1" applyBorder="1" applyAlignment="1">
      <alignment horizontal="center" vertical="center" wrapText="1"/>
    </xf>
    <xf numFmtId="43" fontId="2" fillId="4" borderId="12" xfId="2" applyFont="1" applyFill="1" applyBorder="1" applyAlignment="1">
      <alignment horizontal="center" vertical="center" wrapText="1"/>
    </xf>
    <xf numFmtId="43" fontId="3" fillId="6" borderId="12" xfId="0" applyNumberFormat="1" applyFont="1" applyFill="1" applyBorder="1" applyAlignment="1">
      <alignment horizontal="center" vertical="center" wrapText="1"/>
    </xf>
    <xf numFmtId="0" fontId="2" fillId="5" borderId="0" xfId="0" applyFont="1" applyFill="1" applyAlignment="1">
      <alignment horizontal="left" vertical="top" wrapText="1"/>
    </xf>
  </cellXfs>
  <cellStyles count="3">
    <cellStyle name="Comma" xfId="2" builtinId="3"/>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DA04A-9624-4970-8A4D-B2335D1D3E26}">
  <dimension ref="B2:I54"/>
  <sheetViews>
    <sheetView tabSelected="1" workbookViewId="0">
      <selection activeCell="D13" sqref="D13"/>
    </sheetView>
  </sheetViews>
  <sheetFormatPr defaultColWidth="8.7109375" defaultRowHeight="19.5" x14ac:dyDescent="0.4"/>
  <cols>
    <col min="1" max="1" width="2.140625" style="3" customWidth="1"/>
    <col min="2" max="2" width="32.5703125" style="3" customWidth="1"/>
    <col min="3" max="5" width="21.42578125" style="3" customWidth="1"/>
    <col min="6" max="6" width="41.7109375" style="3" customWidth="1"/>
    <col min="7" max="7" width="15.5703125" style="3" customWidth="1"/>
    <col min="8" max="8" width="25.85546875" style="3" customWidth="1"/>
    <col min="9" max="9" width="24.28515625" style="3" customWidth="1"/>
    <col min="10" max="16384" width="8.7109375" style="3"/>
  </cols>
  <sheetData>
    <row r="2" spans="2:7" x14ac:dyDescent="0.4">
      <c r="B2" s="27" t="s">
        <v>21</v>
      </c>
    </row>
    <row r="4" spans="2:7" ht="18" customHeight="1" thickBot="1" x14ac:dyDescent="0.45"/>
    <row r="5" spans="2:7" ht="20.25" thickBot="1" x14ac:dyDescent="0.45">
      <c r="B5" s="12" t="s">
        <v>17</v>
      </c>
      <c r="C5" s="4" t="s">
        <v>0</v>
      </c>
      <c r="D5" s="4" t="s">
        <v>22</v>
      </c>
      <c r="E5" s="4" t="s">
        <v>52</v>
      </c>
      <c r="F5" s="4" t="s">
        <v>1</v>
      </c>
    </row>
    <row r="6" spans="2:7" ht="20.25" thickBot="1" x14ac:dyDescent="0.45">
      <c r="B6" s="13" t="s">
        <v>2</v>
      </c>
      <c r="C6" s="1"/>
      <c r="D6" s="1"/>
      <c r="E6" s="1"/>
      <c r="F6" s="10"/>
    </row>
    <row r="7" spans="2:7" ht="20.25" thickBot="1" x14ac:dyDescent="0.45">
      <c r="B7" s="13" t="s">
        <v>3</v>
      </c>
      <c r="C7" s="2"/>
      <c r="D7" s="2"/>
      <c r="E7" s="2"/>
      <c r="F7" s="11"/>
    </row>
    <row r="8" spans="2:7" ht="20.25" thickBot="1" x14ac:dyDescent="0.45">
      <c r="B8" s="13" t="s">
        <v>4</v>
      </c>
      <c r="C8" s="1"/>
      <c r="D8" s="1"/>
      <c r="E8" s="1"/>
      <c r="F8" s="10"/>
    </row>
    <row r="9" spans="2:7" ht="29.25" customHeight="1" thickBot="1" x14ac:dyDescent="0.45">
      <c r="B9" s="13" t="s">
        <v>18</v>
      </c>
      <c r="C9" s="17"/>
      <c r="D9" s="17"/>
      <c r="E9" s="17"/>
      <c r="F9" s="18" t="s">
        <v>19</v>
      </c>
    </row>
    <row r="10" spans="2:7" ht="20.25" thickBot="1" x14ac:dyDescent="0.45">
      <c r="B10" s="14" t="s">
        <v>5</v>
      </c>
      <c r="C10" s="1"/>
      <c r="D10" s="1"/>
      <c r="E10" s="1"/>
      <c r="F10" s="10"/>
    </row>
    <row r="11" spans="2:7" ht="20.25" thickBot="1" x14ac:dyDescent="0.45">
      <c r="B11" s="15"/>
      <c r="C11" s="17"/>
      <c r="D11" s="17"/>
      <c r="E11" s="17"/>
      <c r="F11" s="19"/>
    </row>
    <row r="12" spans="2:7" ht="20.25" thickBot="1" x14ac:dyDescent="0.45">
      <c r="B12" s="15"/>
      <c r="C12" s="1"/>
      <c r="D12" s="33"/>
      <c r="E12" s="33"/>
      <c r="F12" s="10"/>
    </row>
    <row r="13" spans="2:7" ht="20.25" thickBot="1" x14ac:dyDescent="0.45">
      <c r="B13" s="16" t="s">
        <v>6</v>
      </c>
      <c r="C13" s="32">
        <f>SUM(C6:C12)</f>
        <v>0</v>
      </c>
      <c r="D13" s="34">
        <f>SUM(D6:D12)</f>
        <v>0</v>
      </c>
      <c r="E13" s="34">
        <f>SUM(E6:E12)</f>
        <v>0</v>
      </c>
    </row>
    <row r="14" spans="2:7" ht="20.25" thickBot="1" x14ac:dyDescent="0.45"/>
    <row r="15" spans="2:7" ht="20.25" thickBot="1" x14ac:dyDescent="0.45">
      <c r="B15" s="5" t="s">
        <v>7</v>
      </c>
      <c r="C15" s="4" t="s">
        <v>0</v>
      </c>
      <c r="D15" s="4" t="s">
        <v>22</v>
      </c>
      <c r="E15" s="4" t="s">
        <v>52</v>
      </c>
      <c r="F15" s="4" t="s">
        <v>1</v>
      </c>
    </row>
    <row r="16" spans="2:7" ht="20.25" thickBot="1" x14ac:dyDescent="0.45">
      <c r="B16" s="6" t="s">
        <v>8</v>
      </c>
      <c r="C16" s="22"/>
      <c r="D16" s="22"/>
      <c r="E16" s="22"/>
      <c r="F16" s="10" t="s">
        <v>49</v>
      </c>
      <c r="G16" s="7"/>
    </row>
    <row r="17" spans="2:8" ht="20.25" thickBot="1" x14ac:dyDescent="0.45">
      <c r="B17" s="6" t="s">
        <v>9</v>
      </c>
      <c r="C17" s="23"/>
      <c r="D17" s="23"/>
      <c r="E17" s="23"/>
      <c r="F17" s="11" t="s">
        <v>50</v>
      </c>
      <c r="G17" s="8"/>
    </row>
    <row r="18" spans="2:8" ht="30.75" thickBot="1" x14ac:dyDescent="0.45">
      <c r="B18" s="6" t="s">
        <v>10</v>
      </c>
      <c r="C18" s="22"/>
      <c r="D18" s="22"/>
      <c r="E18" s="22"/>
      <c r="F18" s="10" t="s">
        <v>11</v>
      </c>
    </row>
    <row r="19" spans="2:8" ht="20.25" thickBot="1" x14ac:dyDescent="0.45">
      <c r="B19" s="6" t="s">
        <v>12</v>
      </c>
      <c r="C19" s="23"/>
      <c r="D19" s="23"/>
      <c r="E19" s="23"/>
      <c r="F19" s="11"/>
    </row>
    <row r="20" spans="2:8" ht="20.25" thickBot="1" x14ac:dyDescent="0.45">
      <c r="B20" s="6" t="s">
        <v>13</v>
      </c>
      <c r="C20" s="22"/>
      <c r="D20" s="22"/>
      <c r="E20" s="22"/>
      <c r="F20" s="10" t="s">
        <v>20</v>
      </c>
    </row>
    <row r="21" spans="2:8" ht="20.25" thickBot="1" x14ac:dyDescent="0.45">
      <c r="B21" s="6" t="s">
        <v>14</v>
      </c>
      <c r="C21" s="23"/>
      <c r="D21" s="23"/>
      <c r="E21" s="23"/>
      <c r="F21" s="11"/>
    </row>
    <row r="22" spans="2:8" ht="20.25" thickBot="1" x14ac:dyDescent="0.45">
      <c r="B22" s="6" t="s">
        <v>15</v>
      </c>
      <c r="C22" s="22"/>
      <c r="D22" s="22"/>
      <c r="E22" s="22"/>
      <c r="F22" s="10"/>
    </row>
    <row r="23" spans="2:8" ht="20.25" thickBot="1" x14ac:dyDescent="0.45">
      <c r="B23" s="6" t="s">
        <v>5</v>
      </c>
      <c r="C23" s="23"/>
      <c r="D23" s="23"/>
      <c r="E23" s="23"/>
      <c r="F23" s="11" t="s">
        <v>53</v>
      </c>
    </row>
    <row r="24" spans="2:8" ht="20.25" thickBot="1" x14ac:dyDescent="0.45">
      <c r="B24" s="6" t="s">
        <v>5</v>
      </c>
      <c r="C24" s="22"/>
      <c r="D24" s="36"/>
      <c r="E24" s="36"/>
      <c r="F24" s="1"/>
    </row>
    <row r="25" spans="2:8" ht="20.25" thickBot="1" x14ac:dyDescent="0.45">
      <c r="B25" s="6" t="s">
        <v>6</v>
      </c>
      <c r="C25" s="35">
        <f>SUM(C16:C24)</f>
        <v>0</v>
      </c>
      <c r="D25" s="37">
        <f>SUM(D16:D24)</f>
        <v>0</v>
      </c>
      <c r="E25" s="39">
        <f>SUM(E16:E24)</f>
        <v>0</v>
      </c>
    </row>
    <row r="26" spans="2:8" ht="20.25" thickBot="1" x14ac:dyDescent="0.45">
      <c r="B26" s="5" t="s">
        <v>16</v>
      </c>
      <c r="C26" s="38">
        <f>C13-C25</f>
        <v>0</v>
      </c>
      <c r="D26" s="40">
        <f>SUM(D13-D25)</f>
        <v>0</v>
      </c>
      <c r="E26" s="40">
        <f>SUM(E13-E25)</f>
        <v>0</v>
      </c>
    </row>
    <row r="28" spans="2:8" x14ac:dyDescent="0.4">
      <c r="B28" s="9"/>
    </row>
    <row r="29" spans="2:8" x14ac:dyDescent="0.4">
      <c r="C29" s="20"/>
      <c r="D29" s="20"/>
      <c r="E29" s="20"/>
      <c r="F29" s="20"/>
      <c r="G29" s="20"/>
    </row>
    <row r="30" spans="2:8" x14ac:dyDescent="0.4">
      <c r="C30" s="20"/>
      <c r="D30" s="20"/>
      <c r="E30" s="20"/>
      <c r="F30" s="20"/>
      <c r="G30" s="20"/>
    </row>
    <row r="31" spans="2:8" ht="53.1" customHeight="1" x14ac:dyDescent="0.4">
      <c r="B31" s="41" t="s">
        <v>40</v>
      </c>
      <c r="C31" s="41"/>
      <c r="D31" s="41"/>
      <c r="E31" s="41"/>
      <c r="F31" s="41"/>
      <c r="G31" s="41"/>
      <c r="H31" s="41"/>
    </row>
    <row r="32" spans="2:8" x14ac:dyDescent="0.4">
      <c r="B32" s="3" t="s">
        <v>41</v>
      </c>
      <c r="H32" s="3" t="s">
        <v>51</v>
      </c>
    </row>
    <row r="33" spans="2:9" x14ac:dyDescent="0.4">
      <c r="C33" s="21" t="s">
        <v>39</v>
      </c>
      <c r="D33" s="21"/>
      <c r="E33" s="21"/>
      <c r="F33" s="3" t="s">
        <v>42</v>
      </c>
      <c r="G33" s="26"/>
      <c r="H33" s="26" t="s">
        <v>46</v>
      </c>
      <c r="I33" s="3" t="s">
        <v>39</v>
      </c>
    </row>
    <row r="34" spans="2:9" x14ac:dyDescent="0.4">
      <c r="B34" s="25" t="s">
        <v>8</v>
      </c>
      <c r="C34" s="21">
        <f>315/4</f>
        <v>78.75</v>
      </c>
      <c r="D34" s="21"/>
      <c r="E34" s="21"/>
      <c r="G34" s="25" t="s">
        <v>43</v>
      </c>
      <c r="H34" s="3">
        <v>3.05</v>
      </c>
      <c r="I34" s="3">
        <f>H34*7</f>
        <v>21.349999999999998</v>
      </c>
    </row>
    <row r="35" spans="2:9" x14ac:dyDescent="0.4">
      <c r="B35" s="25" t="s">
        <v>13</v>
      </c>
      <c r="C35" s="21">
        <f>160/4</f>
        <v>40</v>
      </c>
      <c r="D35" s="21"/>
      <c r="E35" s="21"/>
      <c r="G35" s="25" t="s">
        <v>45</v>
      </c>
      <c r="H35" s="28">
        <v>6.4</v>
      </c>
      <c r="I35" s="28">
        <f>H35*7</f>
        <v>44.800000000000004</v>
      </c>
    </row>
    <row r="36" spans="2:9" x14ac:dyDescent="0.4">
      <c r="B36" s="25" t="s">
        <v>14</v>
      </c>
      <c r="C36" s="21">
        <f>50/4</f>
        <v>12.5</v>
      </c>
      <c r="D36" s="21"/>
      <c r="E36" s="21"/>
      <c r="G36" s="25" t="s">
        <v>44</v>
      </c>
      <c r="H36" s="28">
        <v>6.4</v>
      </c>
      <c r="I36" s="28">
        <f>H36*7</f>
        <v>44.800000000000004</v>
      </c>
    </row>
    <row r="37" spans="2:9" x14ac:dyDescent="0.4">
      <c r="B37" s="25" t="s">
        <v>37</v>
      </c>
      <c r="C37" s="21">
        <f>35/4</f>
        <v>8.75</v>
      </c>
      <c r="D37" s="21"/>
      <c r="E37" s="21"/>
      <c r="G37" s="25" t="s">
        <v>47</v>
      </c>
      <c r="H37" s="29">
        <f>SUM(H34:H36)</f>
        <v>15.85</v>
      </c>
      <c r="I37" s="29">
        <f>H37*7</f>
        <v>110.95</v>
      </c>
    </row>
    <row r="38" spans="2:9" x14ac:dyDescent="0.4">
      <c r="B38" s="25" t="s">
        <v>38</v>
      </c>
      <c r="C38" s="21">
        <f>20/4</f>
        <v>5</v>
      </c>
      <c r="D38" s="21"/>
      <c r="E38" s="21"/>
      <c r="G38" s="25" t="s">
        <v>48</v>
      </c>
      <c r="H38" s="30">
        <f>H36+H35</f>
        <v>12.8</v>
      </c>
      <c r="I38" s="30">
        <f>H38*7</f>
        <v>89.600000000000009</v>
      </c>
    </row>
    <row r="39" spans="2:9" x14ac:dyDescent="0.4">
      <c r="C39" s="24">
        <f>SUM(C34:C38)</f>
        <v>145</v>
      </c>
      <c r="D39" s="31"/>
      <c r="E39" s="31"/>
      <c r="H39" s="29"/>
      <c r="I39" s="29"/>
    </row>
    <row r="41" spans="2:9" x14ac:dyDescent="0.4">
      <c r="B41" s="3" t="s">
        <v>36</v>
      </c>
      <c r="F41" s="25" t="s">
        <v>23</v>
      </c>
    </row>
    <row r="42" spans="2:9" x14ac:dyDescent="0.4">
      <c r="F42" s="25" t="s">
        <v>24</v>
      </c>
    </row>
    <row r="43" spans="2:9" x14ac:dyDescent="0.4">
      <c r="B43" s="3" t="s">
        <v>25</v>
      </c>
    </row>
    <row r="44" spans="2:9" x14ac:dyDescent="0.4">
      <c r="B44" s="3" t="s">
        <v>26</v>
      </c>
      <c r="F44" s="21">
        <v>30.975071550000003</v>
      </c>
    </row>
    <row r="45" spans="2:9" x14ac:dyDescent="0.4">
      <c r="B45" s="3" t="s">
        <v>27</v>
      </c>
      <c r="F45" s="21">
        <v>30.500617500000001</v>
      </c>
    </row>
    <row r="46" spans="2:9" x14ac:dyDescent="0.4">
      <c r="B46" s="3" t="s">
        <v>28</v>
      </c>
      <c r="F46" s="21">
        <v>30.048756500000003</v>
      </c>
    </row>
    <row r="47" spans="2:9" x14ac:dyDescent="0.4">
      <c r="B47" s="3" t="s">
        <v>29</v>
      </c>
      <c r="F47" s="21">
        <v>25.541443025000003</v>
      </c>
    </row>
    <row r="48" spans="2:9" x14ac:dyDescent="0.4">
      <c r="B48" s="3" t="s">
        <v>30</v>
      </c>
      <c r="F48" s="21">
        <v>24.1321851771133</v>
      </c>
    </row>
    <row r="49" spans="2:6" x14ac:dyDescent="0.4">
      <c r="B49" s="3" t="s">
        <v>31</v>
      </c>
      <c r="F49" s="21">
        <v>24.1321851771133</v>
      </c>
    </row>
    <row r="50" spans="2:6" x14ac:dyDescent="0.4">
      <c r="B50" s="3" t="s">
        <v>32</v>
      </c>
      <c r="F50" s="21">
        <v>27.623425499999993</v>
      </c>
    </row>
    <row r="51" spans="2:6" x14ac:dyDescent="0.4">
      <c r="F51" s="21"/>
    </row>
    <row r="52" spans="2:6" x14ac:dyDescent="0.4">
      <c r="B52" s="3" t="s">
        <v>33</v>
      </c>
      <c r="F52" s="21"/>
    </row>
    <row r="53" spans="2:6" x14ac:dyDescent="0.4">
      <c r="B53" s="3" t="s">
        <v>34</v>
      </c>
      <c r="F53" s="21">
        <v>40.386821681249991</v>
      </c>
    </row>
    <row r="54" spans="2:6" x14ac:dyDescent="0.4">
      <c r="B54" s="3" t="s">
        <v>35</v>
      </c>
      <c r="F54" s="21">
        <v>22.693336256249992</v>
      </c>
    </row>
  </sheetData>
  <mergeCells count="1">
    <mergeCell ref="B31:H31"/>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Student Budget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Cait Winter</dc:creator>
  <cp:keywords/>
  <dc:description/>
  <cp:lastModifiedBy>Katie Crabtree</cp:lastModifiedBy>
  <cp:revision/>
  <dcterms:created xsi:type="dcterms:W3CDTF">2023-10-13T14:38:47Z</dcterms:created>
  <dcterms:modified xsi:type="dcterms:W3CDTF">2025-09-30T07:49:50Z</dcterms:modified>
  <cp:category/>
  <cp:contentStatus/>
</cp:coreProperties>
</file>